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5/LNG_2025/LIETAVAS/ALUKSNE/Pieprasijums/"/>
    </mc:Choice>
  </mc:AlternateContent>
  <xr:revisionPtr revIDLastSave="35" documentId="13_ncr:1_{5B4A9033-BB97-4E76-BE9E-F2164C534752}" xr6:coauthVersionLast="47" xr6:coauthVersionMax="47" xr10:uidLastSave="{F398B16F-601E-4C86-A7B8-505234D28B42}"/>
  <bookViews>
    <workbookView xWindow="-120" yWindow="-120" windowWidth="29040" windowHeight="15720" xr2:uid="{3E0B600F-6014-4D9E-8ED0-4195F6CBFC45}"/>
  </bookViews>
  <sheets>
    <sheet name="ja NAV apdrošinā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F11" i="2"/>
  <c r="E32" i="2"/>
  <c r="F32" i="2"/>
  <c r="E27" i="2"/>
  <c r="F27" i="2" s="1"/>
  <c r="E28" i="2"/>
  <c r="F28" i="2"/>
  <c r="E18" i="2"/>
  <c r="F18" i="2" s="1"/>
  <c r="E34" i="2"/>
  <c r="F34" i="2" s="1"/>
  <c r="E35" i="2"/>
  <c r="F35" i="2" s="1"/>
  <c r="E33" i="2"/>
  <c r="F33" i="2" s="1"/>
  <c r="E16" i="2"/>
  <c r="F16" i="2" s="1"/>
  <c r="E17" i="2"/>
  <c r="F17" i="2" s="1"/>
  <c r="E19" i="2"/>
  <c r="F19" i="2" s="1"/>
  <c r="E20" i="2"/>
  <c r="F20" i="2" s="1"/>
  <c r="E21" i="2"/>
  <c r="F21" i="2" s="1"/>
  <c r="E7" i="2"/>
  <c r="F7" i="2"/>
  <c r="E8" i="2"/>
  <c r="F8" i="2" s="1"/>
  <c r="E36" i="2"/>
  <c r="F36" i="2" s="1"/>
  <c r="E31" i="2"/>
  <c r="F31" i="2" s="1"/>
  <c r="E30" i="2"/>
  <c r="F30" i="2" s="1"/>
  <c r="E29" i="2"/>
  <c r="F29" i="2" s="1"/>
  <c r="E26" i="2"/>
  <c r="F26" i="2" s="1"/>
  <c r="E25" i="2"/>
  <c r="F25" i="2" s="1"/>
  <c r="E24" i="2"/>
  <c r="F24" i="2" s="1"/>
  <c r="E23" i="2"/>
  <c r="F23" i="2" s="1"/>
  <c r="E22" i="2"/>
  <c r="F22" i="2" s="1"/>
  <c r="E15" i="2"/>
  <c r="F15" i="2" s="1"/>
  <c r="E14" i="2"/>
  <c r="F14" i="2" s="1"/>
  <c r="E13" i="2"/>
  <c r="F13" i="2" s="1"/>
  <c r="E12" i="2"/>
  <c r="F12" i="2" s="1"/>
  <c r="E10" i="2"/>
  <c r="F10" i="2" s="1"/>
  <c r="E9" i="2"/>
  <c r="F9" i="2" s="1"/>
  <c r="E6" i="2"/>
  <c r="F6" i="2" s="1"/>
  <c r="D37" i="2" l="1"/>
  <c r="E37" i="2" l="1"/>
  <c r="F37" i="2" s="1"/>
</calcChain>
</file>

<file path=xl/sharedStrings.xml><?xml version="1.0" encoding="utf-8"?>
<sst xmlns="http://schemas.openxmlformats.org/spreadsheetml/2006/main" count="193" uniqueCount="131">
  <si>
    <t>Nr. p.k.</t>
  </si>
  <si>
    <t>Objekta nosaukums un adrese</t>
  </si>
  <si>
    <t>Veicamie pasākumi/darbi</t>
  </si>
  <si>
    <r>
      <t xml:space="preserve">Postījumu novēršanai nepieciešamā finansējuma apmērs, </t>
    </r>
    <r>
      <rPr>
        <b/>
        <i/>
        <sz val="10"/>
        <color rgb="FF000000"/>
        <rFont val="Times New Roman"/>
        <family val="1"/>
        <charset val="186"/>
      </rPr>
      <t>euro</t>
    </r>
  </si>
  <si>
    <r>
      <t xml:space="preserve">Pašvaldības līdz- finansējums, </t>
    </r>
    <r>
      <rPr>
        <b/>
        <i/>
        <sz val="10"/>
        <color rgb="FF000000"/>
        <rFont val="Times New Roman"/>
        <family val="1"/>
        <charset val="186"/>
      </rPr>
      <t>euro</t>
    </r>
  </si>
  <si>
    <t>No valsts budžeta programmas "Līdzekļi neparedzētiem gadījumiem" nepieciešamā finansējuma apmērs, euro</t>
  </si>
  <si>
    <t>Pašvaldības iesniegtie finansiālā pamatojuma dokumenti</t>
  </si>
  <si>
    <r>
      <t xml:space="preserve">apsekošanas akts </t>
    </r>
    <r>
      <rPr>
        <sz val="8"/>
        <rFont val="Times New Roman"/>
        <family val="1"/>
      </rPr>
      <t>(zaudējumu novērtējums vai dokumenti, kas apliecina notikušo faktu), vai ir pievienota fotogrāfija/jas</t>
    </r>
  </si>
  <si>
    <r>
      <t xml:space="preserve">pieprasīto līdzekļu aprēķins/tāme </t>
    </r>
    <r>
      <rPr>
        <sz val="8"/>
        <rFont val="Times New Roman"/>
        <family val="1"/>
      </rPr>
      <t>(veicamo darbu/ pakalpojumu apraksts, nepieciešamo materiālu daudzums, cena, atalgojums un paredzamo nodokļu samaksa)</t>
    </r>
  </si>
  <si>
    <t>apliecinājums, ka infrastruktūras objekts ir pašvaldības īpašumā vai valdījumā (pamatlīdzekļu uzskaites kartīte vai zemesgrāmatas apliecinājums)</t>
  </si>
  <si>
    <t>MK noteikumu Nr.421
5.pielikums</t>
  </si>
  <si>
    <t>apliecinājums, ka par objektu pašvaldībai nepienākas vai pienākas apdrošināšanas atlīdzība
+
skaidrojums, ja nebija apdrošināts</t>
  </si>
  <si>
    <t>informācija par pašvaldības līdzfinansējuma apmēru objektam radīto zaudējumu novēršanai (domes lēmums)</t>
  </si>
  <si>
    <r>
      <rPr>
        <b/>
        <u/>
        <sz val="18"/>
        <color rgb="FF000000"/>
        <rFont val="Times New Roman"/>
        <family val="1"/>
        <charset val="186"/>
      </rPr>
      <t>Neapdrošināti</t>
    </r>
    <r>
      <rPr>
        <b/>
        <sz val="18"/>
        <color rgb="FF000000"/>
        <rFont val="Times New Roman"/>
        <family val="1"/>
      </rPr>
      <t xml:space="preserve"> Alūksnes novada pašvaldības īpašumā vai valdījumā esošie infrastruktūras objekti</t>
    </r>
  </si>
  <si>
    <t>X</t>
  </si>
  <si>
    <t>Izskalojumu aizbēršana</t>
  </si>
  <si>
    <t>KOPĀ:</t>
  </si>
  <si>
    <t>Iesēdumu un bedru labošana</t>
  </si>
  <si>
    <t>Autoceļš “Anna - Nākotnes iela - Teikas”, Annas pagasts, Alūksnes novads</t>
  </si>
  <si>
    <t>Autoceļš “Cempji - Malaci”, Kalncempju pagasts, Alūksnes novads</t>
  </si>
  <si>
    <t>Rēķins Nr.AS 02734</t>
  </si>
  <si>
    <t>Rēķins Nr.AS 02732</t>
  </si>
  <si>
    <t>Rēķins Nr. AS 02732</t>
  </si>
  <si>
    <t xml:space="preserve"> Autoceļš “Cirakalns - Silamalu krustojums”, Mārkalnes pagasts, Alūksnes novads</t>
  </si>
  <si>
    <t>Rēķins Nr.AS 02733</t>
  </si>
  <si>
    <t>Autoceļš “Ate - Augstiekalni - Niedras - 4. ceļš”, Kalncempju pagasts, Alūksnes novads</t>
  </si>
  <si>
    <t>Autoceļš “Strautiņi - Rebenes  - Luki”, Alsviķu pagasts, Alūksnes novads</t>
  </si>
  <si>
    <t>Rēķins Nr. R25191250</t>
  </si>
  <si>
    <t>Autoceļš "Krustiņi - Palpierkalns", Veclaicenes pagasts, Alūksnes novads</t>
  </si>
  <si>
    <t>Autoceļš "Bundzene - Matisene", Jaunalūksnes pagasts, Alūksnes novads</t>
  </si>
  <si>
    <t>Autoceļš "Grēveles - Ciemgaļi", Zeltiņu pagasts, Alūksnes novads</t>
  </si>
  <si>
    <t>Autoceļš "V374", Ilzenes pagasts, Alūksnes novads</t>
  </si>
  <si>
    <t>Autoceļš "V385", Ziemera pagasts, Alūksnes novads</t>
  </si>
  <si>
    <t>Autoceļš “V398”, Jaunannas pagasts, Alūksnes novads</t>
  </si>
  <si>
    <t>Autoceļš "V384", Ziemera pagasts, Alūksnes novads</t>
  </si>
  <si>
    <t>Autoceļš "Ponkuļi - Puncene", Pededzes pagasts, Alūksnes novads</t>
  </si>
  <si>
    <t>Autoceļš "Apes ceļš - Karva - Lintene - Apes ceļš", Alsviķu pagasts, Alūksnes novads</t>
  </si>
  <si>
    <t>Autoceļš "Auguļi - Apes robeža", Jaunlaicenes pagasts, Alūksnes novads</t>
  </si>
  <si>
    <t>Autoceļš "Dzintari - Brīdaki - Liepas 2 - Apes ceļš", Alsviķu pagasts, Alūksnes novads</t>
  </si>
  <si>
    <t>Autoceļš "Līvkalni - Nēķene", Alsviķu pagasts, Alūksnes novads</t>
  </si>
  <si>
    <t>Autoceļš "Rūķīši  - Svari", Jaunannas pagasts, Alūksnes novads</t>
  </si>
  <si>
    <t>Autoceļš "Jaunlaicene - Jānīši - Balti", Jaunlaicenes pagasts, Alūksnes novads</t>
  </si>
  <si>
    <t>Autoceļš "Jaunlaicene - Kambari - Grūbe", Jaunlaicenes pagasts, Alūksnes novads</t>
  </si>
  <si>
    <t>Autoceļš "Šļukums - Auguļi - Jenši", Jaunlaicenes pagasts, Alūksnes novads</t>
  </si>
  <si>
    <t>Autoceļš "Stūrīši - Elisi", Ziemera pagasts, Alūksnes novads</t>
  </si>
  <si>
    <t>Apkopoja Violeta Kļaviņa</t>
  </si>
  <si>
    <t>31.07.2025.</t>
  </si>
  <si>
    <t>Rēķins Nr. AS 02742</t>
  </si>
  <si>
    <t>Rēķins Nr.AS 02743</t>
  </si>
  <si>
    <t>Rēķins Nr.AS 02744</t>
  </si>
  <si>
    <t>Rēķins Nr.AS 02745</t>
  </si>
  <si>
    <t>Rēķins Nr.AS 02746</t>
  </si>
  <si>
    <t>Rēķins Nr.AS 02748</t>
  </si>
  <si>
    <t>Rēķins Nr.AS 02753</t>
  </si>
  <si>
    <t>Rēķins Nr.AS 02747</t>
  </si>
  <si>
    <t>Sabrukušas caurtekas stiprinājuma demontāža, izskalotās ceļa nogāzes atjaunošana, nogāzes planēšana un caurtekas gala betonēšana ar laukakmeņiem uz ģeotekstila NW 15 pamata</t>
  </si>
  <si>
    <t>28.07.2025. SIA "SORMA" tāme</t>
  </si>
  <si>
    <t>Pamatlīdzekļu kartīte PAS0548</t>
  </si>
  <si>
    <t>Pamatlīdzekļu kartīte PAS0545</t>
  </si>
  <si>
    <t>Pamatlīdzekļu kartīte PAS0552</t>
  </si>
  <si>
    <t>Pamatlīdzekļu kartīte PAS0550</t>
  </si>
  <si>
    <t>Pamatlīdzekļu kartīte PAL128757.1</t>
  </si>
  <si>
    <t>Pamatlīdzekļu kartīte PKL0296</t>
  </si>
  <si>
    <t>Pamatlīdzekļu kartīte PAL139749</t>
  </si>
  <si>
    <t>Pamatlīdzekļu kartīte PJN0343</t>
  </si>
  <si>
    <t>Pamatlīdzekļu kartīte PJL0366</t>
  </si>
  <si>
    <t>Pamatlīdzekļu kartīte PJL0374</t>
  </si>
  <si>
    <t>Pamatlīdzekļu kartīte PJL0361</t>
  </si>
  <si>
    <t>Pamatlīdzekļu kartīte PAL127635</t>
  </si>
  <si>
    <t>Pamatlīdzekļu kartīte PAL127634.1</t>
  </si>
  <si>
    <t>Pamatlīdzekļu kartīte PMR0185</t>
  </si>
  <si>
    <t>Pamatlīdzekļu kartīte RPE0128</t>
  </si>
  <si>
    <t>Pamatlīdzekļu kartīte PZE0230</t>
  </si>
  <si>
    <t>Pamatlīdzekļu kartīte PZI0192</t>
  </si>
  <si>
    <t>Fītinghofa iela, Alūksne, Alūksnes novads</t>
  </si>
  <si>
    <t>Nesaistītā seguma iesēdumu un bedru aizpildīšana</t>
  </si>
  <si>
    <t>Pētera Buka iela, Alūksne, Alūksnes novads</t>
  </si>
  <si>
    <t>13.06.2025. akts Nr. 2025 - 09</t>
  </si>
  <si>
    <t>12.06.2025. akts Nr. 2025 - 08</t>
  </si>
  <si>
    <t>16.06.2025. I/K "CEĻAVĒJŠ V.I."</t>
  </si>
  <si>
    <t>Bojātas akas remonts</t>
  </si>
  <si>
    <t>Lietus ūdens kanalizācijas akas remonts, Latgales ielā 20B, Alūksnē, Alūksnes novadā</t>
  </si>
  <si>
    <t>Rēķins Nr. AS 02735</t>
  </si>
  <si>
    <t>Pamatlīdzekļu kartīte PZI0207</t>
  </si>
  <si>
    <t>Pamatlīdzekļu kartīte PAL139704</t>
  </si>
  <si>
    <t>Pamatlīdzekļu kartīte PAL126307</t>
  </si>
  <si>
    <t>Pamatlīdzekļu kartīte PAL126790</t>
  </si>
  <si>
    <t>Pamatlīdzekļu kartīte PAL121963;PAL138242</t>
  </si>
  <si>
    <t>09.06.2025. akts Nr. ANPAP/25/01</t>
  </si>
  <si>
    <t>09.06.2025. akts Nr. ANPAP/25/02</t>
  </si>
  <si>
    <t>09.06.2025. akts Nr. ANPAP/25/03</t>
  </si>
  <si>
    <t>09.06.2025. akts Nr. ANPAP/25/05</t>
  </si>
  <si>
    <t>09.06.2025. akts Nr. ANPAP/25/06</t>
  </si>
  <si>
    <t>09.06.2025. akts Nr. ANPAP/25/07</t>
  </si>
  <si>
    <t>09.06.2025. akts Nr. ANPAP/25/08</t>
  </si>
  <si>
    <t>09.06.2025. akts Nr. ANPAP/25/09</t>
  </si>
  <si>
    <t>09.06.2025. akts Nr. ANPAP/25/10</t>
  </si>
  <si>
    <t>09.06.2025. akts Nr. ANPAP/25/11</t>
  </si>
  <si>
    <t>09.06.2025. akts Nr. ANPAP/25/12</t>
  </si>
  <si>
    <t>09.06.2025. akts Nr. ANPAP/25/13</t>
  </si>
  <si>
    <t>09.06.2025. akts Nr. ANPAP/25/14</t>
  </si>
  <si>
    <t>09.06.2025. akts Nr. ANPAP/25/15</t>
  </si>
  <si>
    <t>09.06.2025. akts Nr. ANPAP/25/16</t>
  </si>
  <si>
    <t>09.06.2025. akts Nr. ANPAP/25/17</t>
  </si>
  <si>
    <t>10.06.2025. akts Nr. ANPAP/25/18</t>
  </si>
  <si>
    <t>10.06.2025. akts Nr. ANPAP/25/19</t>
  </si>
  <si>
    <t>10.06.2025. akts Nr. ANPAP/25/20</t>
  </si>
  <si>
    <t>10.06.2025. akts Nr. ANPAP/25/21</t>
  </si>
  <si>
    <t>10.06.2025. akts Nr. ANPAP/25/22</t>
  </si>
  <si>
    <t>10.06.2025. akts Nr. ANPAP/25/23</t>
  </si>
  <si>
    <t>Rēķins R25191368</t>
  </si>
  <si>
    <t>Autoceļš “Strautiņi - 58.ceļš - Zaļmeži - Stāmeri”, Alsviķu pagastā, Alūksnes novads</t>
  </si>
  <si>
    <t>Rēķins Nr.AS 02724</t>
  </si>
  <si>
    <t>Pamatlīdzekļu kartīte PAS0556</t>
  </si>
  <si>
    <t>Caurteku bojāto posmu nomaiņa</t>
  </si>
  <si>
    <t>Rēķins Nr.  R25191368</t>
  </si>
  <si>
    <t>Rēķins Nr. R25191367</t>
  </si>
  <si>
    <t>Rēķins Nr. R25191368</t>
  </si>
  <si>
    <t>Apauguma noņemšanas, klātnes sagatavošanas darbi, caurtekas D=400 mm L=7m izbūve, ceļa segas pastiprināšana ar drupnātu granti fr 0/32</t>
  </si>
  <si>
    <t>Rēķins Nr.R25191368</t>
  </si>
  <si>
    <t>Rēķins Nr.R25191367</t>
  </si>
  <si>
    <t>Caurteku bojāto  posmu nomaiņa</t>
  </si>
  <si>
    <t>Grāvja posma pārtīrīšana</t>
  </si>
  <si>
    <t>09.06.2025. akts Nr. ANPAP/25/04</t>
  </si>
  <si>
    <t>Autoceļš “V395”, Annas pagastā, Alūksnes novads</t>
  </si>
  <si>
    <t>Pamatlīdzekļu kartīte PAL139927</t>
  </si>
  <si>
    <t>09.06.2025. akts Nr. ANPAP/25/24</t>
  </si>
  <si>
    <t>Pamatlīdzekļu kartīte PJL0461</t>
  </si>
  <si>
    <t>Pamatlīdzekļu kartīte PAL140015</t>
  </si>
  <si>
    <t>Pamatlīdzekļu kartīte PAL127257</t>
  </si>
  <si>
    <t>Apliecinājums pavadvēstulē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</si>
</sst>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8"/>
      <color rgb="FF000000"/>
      <name val="Times New Roman"/>
      <family val="1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  <charset val="186"/>
    </font>
    <font>
      <b/>
      <sz val="11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</font>
    <font>
      <b/>
      <sz val="18"/>
      <color rgb="FF000000"/>
      <name val="Times New Roman"/>
      <family val="1"/>
      <charset val="186"/>
    </font>
    <font>
      <b/>
      <u/>
      <sz val="18"/>
      <color rgb="FF000000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B050"/>
      <name val="Times New Roman"/>
      <family val="1"/>
      <charset val="186"/>
    </font>
    <font>
      <sz val="10"/>
      <color theme="4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49" fontId="0" fillId="0" borderId="0" xfId="0" applyNumberFormat="1" applyAlignment="1">
      <alignment wrapText="1"/>
    </xf>
    <xf numFmtId="0" fontId="2" fillId="0" borderId="6" xfId="0" applyFont="1" applyBorder="1" applyAlignment="1">
      <alignment horizontal="center" vertical="top"/>
    </xf>
    <xf numFmtId="0" fontId="0" fillId="0" borderId="0" xfId="0" applyAlignment="1">
      <alignment horizontal="center"/>
    </xf>
    <xf numFmtId="4" fontId="2" fillId="0" borderId="6" xfId="0" applyNumberFormat="1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0" fillId="0" borderId="0" xfId="0" applyNumberFormat="1"/>
    <xf numFmtId="4" fontId="13" fillId="0" borderId="9" xfId="0" applyNumberFormat="1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" fontId="2" fillId="5" borderId="6" xfId="0" applyNumberFormat="1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/>
    </xf>
    <xf numFmtId="0" fontId="14" fillId="0" borderId="10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49B2-2AE9-4C69-8389-B1441B11AACB}">
  <sheetPr>
    <pageSetUpPr fitToPage="1"/>
  </sheetPr>
  <dimension ref="A3:M40"/>
  <sheetViews>
    <sheetView tabSelected="1" topLeftCell="A27" zoomScaleNormal="100" workbookViewId="0">
      <selection activeCell="D40" sqref="D40"/>
    </sheetView>
  </sheetViews>
  <sheetFormatPr defaultRowHeight="15" x14ac:dyDescent="0.25"/>
  <cols>
    <col min="1" max="1" width="4.7109375" style="5" customWidth="1"/>
    <col min="2" max="2" width="30.140625" customWidth="1"/>
    <col min="3" max="3" width="30.28515625" customWidth="1"/>
    <col min="4" max="4" width="11.85546875" customWidth="1"/>
    <col min="5" max="5" width="11.28515625" customWidth="1"/>
    <col min="6" max="6" width="18.7109375" customWidth="1"/>
    <col min="7" max="7" width="12.5703125" customWidth="1"/>
    <col min="8" max="12" width="16.5703125" customWidth="1"/>
  </cols>
  <sheetData>
    <row r="3" spans="1:13" ht="22.5" x14ac:dyDescent="0.3">
      <c r="A3" s="32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x14ac:dyDescent="0.25">
      <c r="A4" s="34" t="s">
        <v>0</v>
      </c>
      <c r="B4" s="36" t="s">
        <v>1</v>
      </c>
      <c r="C4" s="34" t="s">
        <v>2</v>
      </c>
      <c r="D4" s="34" t="s">
        <v>3</v>
      </c>
      <c r="E4" s="34" t="s">
        <v>4</v>
      </c>
      <c r="F4" s="38" t="s">
        <v>5</v>
      </c>
      <c r="G4" s="29" t="s">
        <v>6</v>
      </c>
      <c r="H4" s="30"/>
      <c r="I4" s="30"/>
      <c r="J4" s="30"/>
      <c r="K4" s="30"/>
      <c r="L4" s="31"/>
      <c r="M4" s="3"/>
    </row>
    <row r="5" spans="1:13" ht="124.5" customHeight="1" x14ac:dyDescent="0.25">
      <c r="A5" s="35"/>
      <c r="B5" s="37"/>
      <c r="C5" s="35"/>
      <c r="D5" s="35"/>
      <c r="E5" s="35"/>
      <c r="F5" s="39"/>
      <c r="G5" s="1" t="s">
        <v>10</v>
      </c>
      <c r="H5" s="1" t="s">
        <v>7</v>
      </c>
      <c r="I5" s="1" t="s">
        <v>8</v>
      </c>
      <c r="J5" s="1" t="s">
        <v>9</v>
      </c>
      <c r="K5" s="1" t="s">
        <v>12</v>
      </c>
      <c r="L5" s="1" t="s">
        <v>11</v>
      </c>
    </row>
    <row r="6" spans="1:13" ht="39.75" customHeight="1" x14ac:dyDescent="0.25">
      <c r="A6" s="4">
        <v>1</v>
      </c>
      <c r="B6" s="25" t="s">
        <v>26</v>
      </c>
      <c r="C6" s="2" t="s">
        <v>15</v>
      </c>
      <c r="D6" s="22">
        <v>300.69</v>
      </c>
      <c r="E6" s="6">
        <f>D6*30%</f>
        <v>90.206999999999994</v>
      </c>
      <c r="F6" s="7">
        <f>D6-E6</f>
        <v>210.483</v>
      </c>
      <c r="G6" s="8" t="s">
        <v>14</v>
      </c>
      <c r="H6" s="18" t="s">
        <v>104</v>
      </c>
      <c r="I6" s="10" t="s">
        <v>27</v>
      </c>
      <c r="J6" s="19" t="s">
        <v>57</v>
      </c>
      <c r="K6" s="26" t="s">
        <v>130</v>
      </c>
      <c r="L6" s="26" t="s">
        <v>130</v>
      </c>
    </row>
    <row r="7" spans="1:13" ht="39.75" customHeight="1" x14ac:dyDescent="0.25">
      <c r="A7" s="4">
        <v>2</v>
      </c>
      <c r="B7" s="21" t="s">
        <v>39</v>
      </c>
      <c r="C7" s="2" t="s">
        <v>17</v>
      </c>
      <c r="D7" s="22">
        <v>534.88</v>
      </c>
      <c r="E7" s="6">
        <f t="shared" ref="E7:E8" si="0">D7*30%</f>
        <v>160.464</v>
      </c>
      <c r="F7" s="7">
        <f t="shared" ref="F7:F8" si="1">D7-E7</f>
        <v>374.416</v>
      </c>
      <c r="G7" s="8" t="s">
        <v>14</v>
      </c>
      <c r="H7" s="18" t="s">
        <v>108</v>
      </c>
      <c r="I7" s="10" t="s">
        <v>47</v>
      </c>
      <c r="J7" s="19" t="s">
        <v>58</v>
      </c>
      <c r="K7" s="27"/>
      <c r="L7" s="27"/>
    </row>
    <row r="8" spans="1:13" ht="39.75" customHeight="1" x14ac:dyDescent="0.25">
      <c r="A8" s="4">
        <v>3</v>
      </c>
      <c r="B8" s="21" t="s">
        <v>38</v>
      </c>
      <c r="C8" s="2" t="s">
        <v>17</v>
      </c>
      <c r="D8" s="22">
        <v>713.17</v>
      </c>
      <c r="E8" s="6">
        <f t="shared" si="0"/>
        <v>213.95099999999999</v>
      </c>
      <c r="F8" s="7">
        <f t="shared" si="1"/>
        <v>499.21899999999994</v>
      </c>
      <c r="G8" s="8" t="s">
        <v>14</v>
      </c>
      <c r="H8" s="18" t="s">
        <v>107</v>
      </c>
      <c r="I8" s="10" t="s">
        <v>47</v>
      </c>
      <c r="J8" s="19" t="s">
        <v>59</v>
      </c>
      <c r="K8" s="27"/>
      <c r="L8" s="27"/>
    </row>
    <row r="9" spans="1:13" ht="39.75" customHeight="1" x14ac:dyDescent="0.25">
      <c r="A9" s="4">
        <v>4</v>
      </c>
      <c r="B9" s="24" t="s">
        <v>36</v>
      </c>
      <c r="C9" s="17" t="s">
        <v>15</v>
      </c>
      <c r="D9" s="6">
        <v>429.55</v>
      </c>
      <c r="E9" s="6">
        <f>D9*30%</f>
        <v>128.86500000000001</v>
      </c>
      <c r="F9" s="7">
        <f>D9-E9</f>
        <v>300.685</v>
      </c>
      <c r="G9" s="8" t="s">
        <v>14</v>
      </c>
      <c r="H9" s="18" t="s">
        <v>106</v>
      </c>
      <c r="I9" s="10" t="s">
        <v>110</v>
      </c>
      <c r="J9" s="19" t="s">
        <v>60</v>
      </c>
      <c r="K9" s="27"/>
      <c r="L9" s="27"/>
    </row>
    <row r="10" spans="1:13" ht="39.75" customHeight="1" x14ac:dyDescent="0.25">
      <c r="A10" s="4">
        <v>5</v>
      </c>
      <c r="B10" s="21" t="s">
        <v>111</v>
      </c>
      <c r="C10" s="2" t="s">
        <v>122</v>
      </c>
      <c r="D10" s="22">
        <v>2389.75</v>
      </c>
      <c r="E10" s="6">
        <f t="shared" ref="E10" si="2">D10*30%</f>
        <v>716.92499999999995</v>
      </c>
      <c r="F10" s="7">
        <f t="shared" ref="F10" si="3">D10-E10</f>
        <v>1672.825</v>
      </c>
      <c r="G10" s="8" t="s">
        <v>14</v>
      </c>
      <c r="H10" s="18" t="s">
        <v>126</v>
      </c>
      <c r="I10" s="10" t="s">
        <v>112</v>
      </c>
      <c r="J10" s="20" t="s">
        <v>113</v>
      </c>
      <c r="K10" s="27"/>
      <c r="L10" s="27"/>
    </row>
    <row r="11" spans="1:13" ht="39.75" customHeight="1" x14ac:dyDescent="0.25">
      <c r="A11" s="4">
        <v>6</v>
      </c>
      <c r="B11" s="2" t="s">
        <v>124</v>
      </c>
      <c r="C11" s="2" t="s">
        <v>17</v>
      </c>
      <c r="D11" s="22">
        <v>1426.35</v>
      </c>
      <c r="E11" s="6">
        <f t="shared" ref="E11" si="4">D11*30%</f>
        <v>427.90499999999997</v>
      </c>
      <c r="F11" s="7">
        <f t="shared" ref="F11" si="5">D11-E11</f>
        <v>998.44499999999994</v>
      </c>
      <c r="G11" s="8" t="s">
        <v>14</v>
      </c>
      <c r="H11" s="18" t="s">
        <v>103</v>
      </c>
      <c r="I11" s="10" t="s">
        <v>20</v>
      </c>
      <c r="J11" s="9" t="s">
        <v>125</v>
      </c>
      <c r="K11" s="27"/>
      <c r="L11" s="27"/>
    </row>
    <row r="12" spans="1:13" ht="36" customHeight="1" x14ac:dyDescent="0.25">
      <c r="A12" s="4">
        <v>7</v>
      </c>
      <c r="B12" s="21" t="s">
        <v>18</v>
      </c>
      <c r="C12" s="2" t="s">
        <v>17</v>
      </c>
      <c r="D12" s="22">
        <v>1069.76</v>
      </c>
      <c r="E12" s="6">
        <f>D12*30%</f>
        <v>320.928</v>
      </c>
      <c r="F12" s="7">
        <f>D12-E12</f>
        <v>748.83199999999999</v>
      </c>
      <c r="G12" s="8" t="s">
        <v>14</v>
      </c>
      <c r="H12" s="18" t="s">
        <v>102</v>
      </c>
      <c r="I12" s="10" t="s">
        <v>20</v>
      </c>
      <c r="J12" s="19" t="s">
        <v>61</v>
      </c>
      <c r="K12" s="27"/>
      <c r="L12" s="27"/>
    </row>
    <row r="13" spans="1:13" ht="39.75" customHeight="1" x14ac:dyDescent="0.25">
      <c r="A13" s="4">
        <v>8</v>
      </c>
      <c r="B13" s="21" t="s">
        <v>31</v>
      </c>
      <c r="C13" s="2" t="s">
        <v>17</v>
      </c>
      <c r="D13" s="22">
        <v>356.59</v>
      </c>
      <c r="E13" s="6">
        <f t="shared" ref="E13" si="6">D13*30%</f>
        <v>106.97699999999999</v>
      </c>
      <c r="F13" s="7">
        <f t="shared" ref="F13" si="7">D13-E13</f>
        <v>249.613</v>
      </c>
      <c r="G13" s="8" t="s">
        <v>14</v>
      </c>
      <c r="H13" s="18" t="s">
        <v>105</v>
      </c>
      <c r="I13" s="10" t="s">
        <v>48</v>
      </c>
      <c r="J13" s="19" t="s">
        <v>84</v>
      </c>
      <c r="K13" s="27"/>
      <c r="L13" s="27"/>
    </row>
    <row r="14" spans="1:13" ht="39.75" customHeight="1" x14ac:dyDescent="0.25">
      <c r="A14" s="4">
        <v>9</v>
      </c>
      <c r="B14" s="21" t="s">
        <v>29</v>
      </c>
      <c r="C14" s="2" t="s">
        <v>17</v>
      </c>
      <c r="D14" s="22">
        <v>356.59</v>
      </c>
      <c r="E14" s="6">
        <f>D14*30%</f>
        <v>106.97699999999999</v>
      </c>
      <c r="F14" s="7">
        <f>D14-E14</f>
        <v>249.613</v>
      </c>
      <c r="G14" s="8" t="s">
        <v>14</v>
      </c>
      <c r="H14" s="18" t="s">
        <v>101</v>
      </c>
      <c r="I14" s="10" t="s">
        <v>49</v>
      </c>
      <c r="J14" s="19" t="s">
        <v>62</v>
      </c>
      <c r="K14" s="27"/>
      <c r="L14" s="27"/>
    </row>
    <row r="15" spans="1:13" ht="39.75" customHeight="1" x14ac:dyDescent="0.25">
      <c r="A15" s="4">
        <v>10</v>
      </c>
      <c r="B15" s="25" t="s">
        <v>33</v>
      </c>
      <c r="C15" s="2" t="s">
        <v>15</v>
      </c>
      <c r="D15" s="22">
        <v>481.09</v>
      </c>
      <c r="E15" s="6">
        <f>D15*30%</f>
        <v>144.327</v>
      </c>
      <c r="F15" s="7">
        <f>D15-E15</f>
        <v>336.76299999999998</v>
      </c>
      <c r="G15" s="8" t="s">
        <v>14</v>
      </c>
      <c r="H15" s="18" t="s">
        <v>100</v>
      </c>
      <c r="I15" s="10" t="s">
        <v>27</v>
      </c>
      <c r="J15" s="19" t="s">
        <v>63</v>
      </c>
      <c r="K15" s="27"/>
      <c r="L15" s="27"/>
    </row>
    <row r="16" spans="1:13" ht="39.75" customHeight="1" x14ac:dyDescent="0.25">
      <c r="A16" s="4">
        <v>11</v>
      </c>
      <c r="B16" s="24" t="s">
        <v>40</v>
      </c>
      <c r="C16" s="17" t="s">
        <v>15</v>
      </c>
      <c r="D16" s="6">
        <v>214.78</v>
      </c>
      <c r="E16" s="6">
        <f t="shared" ref="E16:E21" si="8">D16*30%</f>
        <v>64.433999999999997</v>
      </c>
      <c r="F16" s="7">
        <f t="shared" ref="F16:F21" si="9">D16-E16</f>
        <v>150.346</v>
      </c>
      <c r="G16" s="8" t="s">
        <v>14</v>
      </c>
      <c r="H16" s="18" t="s">
        <v>99</v>
      </c>
      <c r="I16" s="10" t="s">
        <v>115</v>
      </c>
      <c r="J16" s="19" t="s">
        <v>64</v>
      </c>
      <c r="K16" s="27"/>
      <c r="L16" s="27"/>
    </row>
    <row r="17" spans="1:12" ht="83.25" customHeight="1" x14ac:dyDescent="0.25">
      <c r="A17" s="4">
        <v>12</v>
      </c>
      <c r="B17" s="21" t="s">
        <v>41</v>
      </c>
      <c r="C17" s="2" t="s">
        <v>55</v>
      </c>
      <c r="D17" s="22">
        <v>4631.88</v>
      </c>
      <c r="E17" s="6">
        <f t="shared" si="8"/>
        <v>1389.5640000000001</v>
      </c>
      <c r="F17" s="7">
        <f t="shared" si="9"/>
        <v>3242.3159999999998</v>
      </c>
      <c r="G17" s="8" t="s">
        <v>14</v>
      </c>
      <c r="H17" s="18" t="s">
        <v>98</v>
      </c>
      <c r="I17" s="10" t="s">
        <v>56</v>
      </c>
      <c r="J17" s="19" t="s">
        <v>127</v>
      </c>
      <c r="K17" s="27"/>
      <c r="L17" s="27"/>
    </row>
    <row r="18" spans="1:12" ht="33" customHeight="1" x14ac:dyDescent="0.25">
      <c r="A18" s="40">
        <v>13</v>
      </c>
      <c r="B18" s="42" t="s">
        <v>42</v>
      </c>
      <c r="C18" s="2" t="s">
        <v>114</v>
      </c>
      <c r="D18" s="6">
        <v>1219.3900000000001</v>
      </c>
      <c r="E18" s="6">
        <f t="shared" si="8"/>
        <v>365.81700000000001</v>
      </c>
      <c r="F18" s="7">
        <f t="shared" si="9"/>
        <v>853.57300000000009</v>
      </c>
      <c r="G18" s="8" t="s">
        <v>14</v>
      </c>
      <c r="H18" s="44" t="s">
        <v>97</v>
      </c>
      <c r="I18" s="10" t="s">
        <v>116</v>
      </c>
      <c r="J18" s="46" t="s">
        <v>65</v>
      </c>
      <c r="K18" s="27"/>
      <c r="L18" s="27"/>
    </row>
    <row r="19" spans="1:12" ht="39.75" customHeight="1" x14ac:dyDescent="0.25">
      <c r="A19" s="41"/>
      <c r="B19" s="43"/>
      <c r="C19" s="17" t="s">
        <v>15</v>
      </c>
      <c r="D19" s="6">
        <v>386.59</v>
      </c>
      <c r="E19" s="6">
        <f t="shared" si="8"/>
        <v>115.97699999999999</v>
      </c>
      <c r="F19" s="7">
        <f t="shared" si="9"/>
        <v>270.613</v>
      </c>
      <c r="G19" s="8" t="s">
        <v>14</v>
      </c>
      <c r="H19" s="45"/>
      <c r="I19" s="10" t="s">
        <v>117</v>
      </c>
      <c r="J19" s="47"/>
      <c r="K19" s="27"/>
      <c r="L19" s="27"/>
    </row>
    <row r="20" spans="1:12" ht="70.5" customHeight="1" x14ac:dyDescent="0.25">
      <c r="A20" s="4">
        <v>14</v>
      </c>
      <c r="B20" s="21" t="s">
        <v>37</v>
      </c>
      <c r="C20" s="2" t="s">
        <v>118</v>
      </c>
      <c r="D20" s="22">
        <v>9980.75</v>
      </c>
      <c r="E20" s="6">
        <f t="shared" si="8"/>
        <v>2994.2249999999999</v>
      </c>
      <c r="F20" s="7">
        <f t="shared" si="9"/>
        <v>6986.5249999999996</v>
      </c>
      <c r="G20" s="8" t="s">
        <v>14</v>
      </c>
      <c r="H20" s="18" t="s">
        <v>96</v>
      </c>
      <c r="I20" s="10" t="s">
        <v>56</v>
      </c>
      <c r="J20" s="19" t="s">
        <v>66</v>
      </c>
      <c r="K20" s="27"/>
      <c r="L20" s="27"/>
    </row>
    <row r="21" spans="1:12" ht="39.75" customHeight="1" x14ac:dyDescent="0.25">
      <c r="A21" s="4">
        <v>15</v>
      </c>
      <c r="B21" s="21" t="s">
        <v>43</v>
      </c>
      <c r="C21" s="2" t="s">
        <v>17</v>
      </c>
      <c r="D21" s="22">
        <v>713.17</v>
      </c>
      <c r="E21" s="6">
        <f t="shared" si="8"/>
        <v>213.95099999999999</v>
      </c>
      <c r="F21" s="7">
        <f t="shared" si="9"/>
        <v>499.21899999999994</v>
      </c>
      <c r="G21" s="8" t="s">
        <v>14</v>
      </c>
      <c r="H21" s="18" t="s">
        <v>95</v>
      </c>
      <c r="I21" s="10" t="s">
        <v>50</v>
      </c>
      <c r="J21" s="19" t="s">
        <v>67</v>
      </c>
      <c r="K21" s="27"/>
      <c r="L21" s="27"/>
    </row>
    <row r="22" spans="1:12" ht="39.75" customHeight="1" x14ac:dyDescent="0.25">
      <c r="A22" s="4">
        <v>16</v>
      </c>
      <c r="B22" s="21" t="s">
        <v>19</v>
      </c>
      <c r="C22" s="2" t="s">
        <v>17</v>
      </c>
      <c r="D22" s="22">
        <v>534.88</v>
      </c>
      <c r="E22" s="6">
        <f t="shared" ref="E22" si="10">D22*30%</f>
        <v>160.464</v>
      </c>
      <c r="F22" s="7">
        <f t="shared" ref="F22" si="11">D22-E22</f>
        <v>374.416</v>
      </c>
      <c r="G22" s="8" t="s">
        <v>14</v>
      </c>
      <c r="H22" s="18" t="s">
        <v>94</v>
      </c>
      <c r="I22" s="10" t="s">
        <v>21</v>
      </c>
      <c r="J22" s="19" t="s">
        <v>68</v>
      </c>
      <c r="K22" s="27"/>
      <c r="L22" s="27"/>
    </row>
    <row r="23" spans="1:12" ht="39.75" customHeight="1" x14ac:dyDescent="0.25">
      <c r="A23" s="4">
        <v>17</v>
      </c>
      <c r="B23" s="21" t="s">
        <v>25</v>
      </c>
      <c r="C23" s="2" t="s">
        <v>17</v>
      </c>
      <c r="D23" s="22">
        <v>1069.76</v>
      </c>
      <c r="E23" s="6">
        <f>D23*30%</f>
        <v>320.928</v>
      </c>
      <c r="F23" s="7">
        <f>D23-E23</f>
        <v>748.83199999999999</v>
      </c>
      <c r="G23" s="8" t="s">
        <v>14</v>
      </c>
      <c r="H23" s="18" t="s">
        <v>93</v>
      </c>
      <c r="I23" s="10" t="s">
        <v>22</v>
      </c>
      <c r="J23" s="19" t="s">
        <v>69</v>
      </c>
      <c r="K23" s="27"/>
      <c r="L23" s="27"/>
    </row>
    <row r="24" spans="1:12" ht="43.5" customHeight="1" x14ac:dyDescent="0.25">
      <c r="A24" s="4">
        <v>18</v>
      </c>
      <c r="B24" s="21" t="s">
        <v>23</v>
      </c>
      <c r="C24" s="2" t="s">
        <v>17</v>
      </c>
      <c r="D24" s="22">
        <v>1069.76</v>
      </c>
      <c r="E24" s="6">
        <f>D24*30%</f>
        <v>320.928</v>
      </c>
      <c r="F24" s="7">
        <f>D24-E24</f>
        <v>748.83199999999999</v>
      </c>
      <c r="G24" s="8" t="s">
        <v>14</v>
      </c>
      <c r="H24" s="18" t="s">
        <v>109</v>
      </c>
      <c r="I24" s="10" t="s">
        <v>24</v>
      </c>
      <c r="J24" s="19" t="s">
        <v>70</v>
      </c>
      <c r="K24" s="27"/>
      <c r="L24" s="27"/>
    </row>
    <row r="25" spans="1:12" ht="39.75" customHeight="1" x14ac:dyDescent="0.25">
      <c r="A25" s="4">
        <v>19</v>
      </c>
      <c r="B25" s="21" t="s">
        <v>35</v>
      </c>
      <c r="C25" s="2" t="s">
        <v>17</v>
      </c>
      <c r="D25" s="22">
        <v>713.17</v>
      </c>
      <c r="E25" s="6">
        <f t="shared" ref="E25:E28" si="12">D25*30%</f>
        <v>213.95099999999999</v>
      </c>
      <c r="F25" s="7">
        <f t="shared" ref="F25:F28" si="13">D25-E25</f>
        <v>499.21899999999994</v>
      </c>
      <c r="G25" s="8" t="s">
        <v>14</v>
      </c>
      <c r="H25" s="18" t="s">
        <v>92</v>
      </c>
      <c r="I25" s="10" t="s">
        <v>51</v>
      </c>
      <c r="J25" s="19" t="s">
        <v>71</v>
      </c>
      <c r="K25" s="27"/>
      <c r="L25" s="27"/>
    </row>
    <row r="26" spans="1:12" ht="39.75" customHeight="1" x14ac:dyDescent="0.25">
      <c r="A26" s="4">
        <v>20</v>
      </c>
      <c r="B26" s="21" t="s">
        <v>30</v>
      </c>
      <c r="C26" s="2" t="s">
        <v>17</v>
      </c>
      <c r="D26" s="22">
        <v>356.59</v>
      </c>
      <c r="E26" s="6">
        <f t="shared" si="12"/>
        <v>106.97699999999999</v>
      </c>
      <c r="F26" s="7">
        <f t="shared" si="13"/>
        <v>249.613</v>
      </c>
      <c r="G26" s="8" t="s">
        <v>14</v>
      </c>
      <c r="H26" s="18" t="s">
        <v>91</v>
      </c>
      <c r="I26" s="10" t="s">
        <v>52</v>
      </c>
      <c r="J26" s="19" t="s">
        <v>72</v>
      </c>
      <c r="K26" s="27"/>
      <c r="L26" s="27"/>
    </row>
    <row r="27" spans="1:12" ht="39.75" customHeight="1" x14ac:dyDescent="0.25">
      <c r="A27" s="40">
        <v>21</v>
      </c>
      <c r="B27" s="42" t="s">
        <v>32</v>
      </c>
      <c r="C27" s="17" t="s">
        <v>17</v>
      </c>
      <c r="D27" s="23">
        <v>1069.76</v>
      </c>
      <c r="E27" s="6">
        <f t="shared" si="12"/>
        <v>320.928</v>
      </c>
      <c r="F27" s="7">
        <f t="shared" si="13"/>
        <v>748.83199999999999</v>
      </c>
      <c r="G27" s="8" t="s">
        <v>14</v>
      </c>
      <c r="H27" s="44" t="s">
        <v>123</v>
      </c>
      <c r="I27" s="10" t="s">
        <v>54</v>
      </c>
      <c r="J27" s="46" t="s">
        <v>128</v>
      </c>
      <c r="K27" s="27"/>
      <c r="L27" s="27"/>
    </row>
    <row r="28" spans="1:12" ht="39.75" customHeight="1" x14ac:dyDescent="0.25">
      <c r="A28" s="48"/>
      <c r="B28" s="49"/>
      <c r="C28" s="17" t="s">
        <v>15</v>
      </c>
      <c r="D28" s="6">
        <v>429.55</v>
      </c>
      <c r="E28" s="6">
        <f t="shared" si="12"/>
        <v>128.86500000000001</v>
      </c>
      <c r="F28" s="7">
        <f t="shared" si="13"/>
        <v>300.685</v>
      </c>
      <c r="G28" s="8" t="s">
        <v>14</v>
      </c>
      <c r="H28" s="51"/>
      <c r="I28" s="10" t="s">
        <v>119</v>
      </c>
      <c r="J28" s="50"/>
      <c r="K28" s="27"/>
      <c r="L28" s="27"/>
    </row>
    <row r="29" spans="1:12" ht="39.75" customHeight="1" x14ac:dyDescent="0.25">
      <c r="A29" s="41"/>
      <c r="B29" s="43"/>
      <c r="C29" s="17" t="s">
        <v>121</v>
      </c>
      <c r="D29" s="6">
        <v>1524.24</v>
      </c>
      <c r="E29" s="6">
        <f>D29*30%</f>
        <v>457.27199999999999</v>
      </c>
      <c r="F29" s="7">
        <f>D29-E29</f>
        <v>1066.9680000000001</v>
      </c>
      <c r="G29" s="8" t="s">
        <v>14</v>
      </c>
      <c r="H29" s="45"/>
      <c r="I29" s="10" t="s">
        <v>120</v>
      </c>
      <c r="J29" s="47"/>
      <c r="K29" s="27"/>
      <c r="L29" s="27"/>
    </row>
    <row r="30" spans="1:12" ht="39.75" customHeight="1" x14ac:dyDescent="0.25">
      <c r="A30" s="4">
        <v>22</v>
      </c>
      <c r="B30" s="24" t="s">
        <v>34</v>
      </c>
      <c r="C30" s="2" t="s">
        <v>17</v>
      </c>
      <c r="D30" s="23">
        <v>356.59</v>
      </c>
      <c r="E30" s="6">
        <f t="shared" ref="E30:E36" si="14">D30*30%</f>
        <v>106.97699999999999</v>
      </c>
      <c r="F30" s="7">
        <f t="shared" ref="F30:F36" si="15">D30-E30</f>
        <v>249.613</v>
      </c>
      <c r="G30" s="8" t="s">
        <v>14</v>
      </c>
      <c r="H30" s="18" t="s">
        <v>90</v>
      </c>
      <c r="I30" s="10" t="s">
        <v>54</v>
      </c>
      <c r="J30" s="19" t="s">
        <v>83</v>
      </c>
      <c r="K30" s="27"/>
      <c r="L30" s="27"/>
    </row>
    <row r="31" spans="1:12" ht="39.75" customHeight="1" x14ac:dyDescent="0.25">
      <c r="A31" s="4">
        <v>23</v>
      </c>
      <c r="B31" s="21" t="s">
        <v>44</v>
      </c>
      <c r="C31" s="17" t="s">
        <v>17</v>
      </c>
      <c r="D31" s="22">
        <v>713.17</v>
      </c>
      <c r="E31" s="6">
        <f t="shared" si="14"/>
        <v>213.95099999999999</v>
      </c>
      <c r="F31" s="7">
        <f t="shared" si="15"/>
        <v>499.21899999999994</v>
      </c>
      <c r="G31" s="8" t="s">
        <v>14</v>
      </c>
      <c r="H31" s="18" t="s">
        <v>89</v>
      </c>
      <c r="I31" s="10" t="s">
        <v>53</v>
      </c>
      <c r="J31" s="19" t="s">
        <v>73</v>
      </c>
      <c r="K31" s="27"/>
      <c r="L31" s="27"/>
    </row>
    <row r="32" spans="1:12" ht="39.75" customHeight="1" x14ac:dyDescent="0.25">
      <c r="A32" s="40">
        <v>24</v>
      </c>
      <c r="B32" s="42" t="s">
        <v>28</v>
      </c>
      <c r="C32" s="17" t="s">
        <v>114</v>
      </c>
      <c r="D32" s="6">
        <v>775</v>
      </c>
      <c r="E32" s="6">
        <f t="shared" si="14"/>
        <v>232.5</v>
      </c>
      <c r="F32" s="7">
        <f t="shared" si="15"/>
        <v>542.5</v>
      </c>
      <c r="G32" s="8" t="s">
        <v>14</v>
      </c>
      <c r="H32" s="44" t="s">
        <v>88</v>
      </c>
      <c r="I32" s="10" t="s">
        <v>120</v>
      </c>
      <c r="J32" s="46" t="s">
        <v>129</v>
      </c>
      <c r="K32" s="27"/>
      <c r="L32" s="27"/>
    </row>
    <row r="33" spans="1:12" ht="39.75" customHeight="1" x14ac:dyDescent="0.25">
      <c r="A33" s="41"/>
      <c r="B33" s="43"/>
      <c r="C33" s="17" t="s">
        <v>15</v>
      </c>
      <c r="D33" s="6">
        <v>343.64</v>
      </c>
      <c r="E33" s="6">
        <f t="shared" ref="E33" si="16">D33*30%</f>
        <v>103.092</v>
      </c>
      <c r="F33" s="7">
        <f t="shared" ref="F33" si="17">D33-E33</f>
        <v>240.548</v>
      </c>
      <c r="G33" s="8" t="s">
        <v>14</v>
      </c>
      <c r="H33" s="45"/>
      <c r="I33" s="10" t="s">
        <v>119</v>
      </c>
      <c r="J33" s="47"/>
      <c r="K33" s="27"/>
      <c r="L33" s="27"/>
    </row>
    <row r="34" spans="1:12" ht="39.75" customHeight="1" x14ac:dyDescent="0.25">
      <c r="A34" s="4">
        <v>25</v>
      </c>
      <c r="B34" s="21" t="s">
        <v>74</v>
      </c>
      <c r="C34" s="2" t="s">
        <v>75</v>
      </c>
      <c r="D34" s="6">
        <v>392.88</v>
      </c>
      <c r="E34" s="6">
        <f t="shared" ref="E34:E35" si="18">D34*30%</f>
        <v>117.86399999999999</v>
      </c>
      <c r="F34" s="7">
        <f t="shared" ref="F34:F35" si="19">D34-E34</f>
        <v>275.01600000000002</v>
      </c>
      <c r="G34" s="8" t="s">
        <v>14</v>
      </c>
      <c r="H34" s="9" t="s">
        <v>77</v>
      </c>
      <c r="I34" s="10" t="s">
        <v>82</v>
      </c>
      <c r="J34" s="19" t="s">
        <v>86</v>
      </c>
      <c r="K34" s="27"/>
      <c r="L34" s="27"/>
    </row>
    <row r="35" spans="1:12" ht="39.75" customHeight="1" x14ac:dyDescent="0.25">
      <c r="A35" s="4">
        <v>26</v>
      </c>
      <c r="B35" s="21" t="s">
        <v>76</v>
      </c>
      <c r="C35" s="2" t="s">
        <v>75</v>
      </c>
      <c r="D35" s="6">
        <v>392.89</v>
      </c>
      <c r="E35" s="6">
        <f t="shared" si="18"/>
        <v>117.86699999999999</v>
      </c>
      <c r="F35" s="7">
        <f t="shared" si="19"/>
        <v>275.02300000000002</v>
      </c>
      <c r="G35" s="8" t="s">
        <v>14</v>
      </c>
      <c r="H35" s="9" t="s">
        <v>77</v>
      </c>
      <c r="I35" s="10" t="s">
        <v>82</v>
      </c>
      <c r="J35" s="19" t="s">
        <v>85</v>
      </c>
      <c r="K35" s="27"/>
      <c r="L35" s="27"/>
    </row>
    <row r="36" spans="1:12" ht="43.5" customHeight="1" x14ac:dyDescent="0.25">
      <c r="A36" s="4">
        <v>27</v>
      </c>
      <c r="B36" s="21" t="s">
        <v>81</v>
      </c>
      <c r="C36" s="2" t="s">
        <v>80</v>
      </c>
      <c r="D36" s="6">
        <v>302.5</v>
      </c>
      <c r="E36" s="6">
        <f t="shared" si="14"/>
        <v>90.75</v>
      </c>
      <c r="F36" s="7">
        <f t="shared" si="15"/>
        <v>211.75</v>
      </c>
      <c r="G36" s="8" t="s">
        <v>14</v>
      </c>
      <c r="H36" s="9" t="s">
        <v>78</v>
      </c>
      <c r="I36" s="10" t="s">
        <v>79</v>
      </c>
      <c r="J36" s="19" t="s">
        <v>87</v>
      </c>
      <c r="K36" s="28"/>
      <c r="L36" s="28"/>
    </row>
    <row r="37" spans="1:12" x14ac:dyDescent="0.25">
      <c r="C37" s="15" t="s">
        <v>16</v>
      </c>
      <c r="D37" s="12">
        <f>SUM(D6:D36)</f>
        <v>35249.359999999993</v>
      </c>
      <c r="E37" s="13">
        <f t="shared" ref="E37" si="20">D37*30%</f>
        <v>10574.807999999997</v>
      </c>
      <c r="F37" s="14">
        <f t="shared" ref="F37" si="21">D37-E37</f>
        <v>24674.551999999996</v>
      </c>
    </row>
    <row r="38" spans="1:12" x14ac:dyDescent="0.25">
      <c r="D38" s="11"/>
    </row>
    <row r="39" spans="1:12" x14ac:dyDescent="0.25">
      <c r="B39" s="16" t="s">
        <v>45</v>
      </c>
    </row>
    <row r="40" spans="1:12" x14ac:dyDescent="0.25">
      <c r="B40" s="16" t="s">
        <v>46</v>
      </c>
      <c r="D40" s="11"/>
    </row>
  </sheetData>
  <mergeCells count="22">
    <mergeCell ref="J27:J29"/>
    <mergeCell ref="H27:H29"/>
    <mergeCell ref="A32:A33"/>
    <mergeCell ref="B32:B33"/>
    <mergeCell ref="H32:H33"/>
    <mergeCell ref="J32:J33"/>
    <mergeCell ref="K6:K36"/>
    <mergeCell ref="L6:L36"/>
    <mergeCell ref="G4:L4"/>
    <mergeCell ref="A3:L3"/>
    <mergeCell ref="A4:A5"/>
    <mergeCell ref="B4:B5"/>
    <mergeCell ref="C4:C5"/>
    <mergeCell ref="D4:D5"/>
    <mergeCell ref="E4:E5"/>
    <mergeCell ref="F4:F5"/>
    <mergeCell ref="A18:A19"/>
    <mergeCell ref="B18:B19"/>
    <mergeCell ref="H18:H19"/>
    <mergeCell ref="J18:J19"/>
    <mergeCell ref="A27:A29"/>
    <mergeCell ref="B27:B29"/>
  </mergeCells>
  <phoneticPr fontId="11" type="noConversion"/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 NAV apdrošināts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Solvita Vaivode</dc:creator>
  <cp:lastModifiedBy>Solvita Vaivode</cp:lastModifiedBy>
  <cp:lastPrinted>2025-07-30T05:32:02Z</cp:lastPrinted>
  <dcterms:created xsi:type="dcterms:W3CDTF">2023-10-25T06:13:18Z</dcterms:created>
  <dcterms:modified xsi:type="dcterms:W3CDTF">2025-08-12T08:15:36Z</dcterms:modified>
</cp:coreProperties>
</file>